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defaultThemeVersion="124226"/>
  <mc:AlternateContent xmlns:mc="http://schemas.openxmlformats.org/markup-compatibility/2006">
    <mc:Choice Requires="x15">
      <x15ac:absPath xmlns:x15ac="http://schemas.microsoft.com/office/spreadsheetml/2010/11/ac" url="https://netorg18675679.sharepoint.com/sites/Thelevel5/Shared Documents/06-Projects/2025/25-0005_WCJC Owner's Rep/90000_Shared/90060_shared Approval Requests/ARF-0001 - iBeam Construction Camera/"/>
    </mc:Choice>
  </mc:AlternateContent>
  <xr:revisionPtr revIDLastSave="28" documentId="8_{86A38953-F413-E749-A247-AFD5DC630723}" xr6:coauthVersionLast="47" xr6:coauthVersionMax="47" xr10:uidLastSave="{A64A224F-9447-4E47-98C9-9CA3ACF830E3}"/>
  <bookViews>
    <workbookView xWindow="600" yWindow="740" windowWidth="21820" windowHeight="27120" xr2:uid="{00000000-000D-0000-FFFF-FFFF00000000}"/>
  </bookViews>
  <sheets>
    <sheet name="RFQ &amp; Bid Tabulation" sheetId="1" r:id="rId1"/>
  </sheets>
  <definedNames>
    <definedName name="_xlnm.Print_Area" localSheetId="0">'RFQ &amp; Bid Tabulation'!$A$1:$J$103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 l="1"/>
  <c r="J56" i="1" l="1"/>
  <c r="H56" i="1"/>
  <c r="H63" i="1" s="1"/>
  <c r="F56" i="1"/>
  <c r="J63" i="1"/>
  <c r="J43" i="1"/>
  <c r="F43" i="1"/>
  <c r="J42" i="1"/>
  <c r="F42" i="1"/>
  <c r="J41" i="1"/>
  <c r="H41" i="1"/>
  <c r="F41" i="1"/>
  <c r="F40" i="1"/>
  <c r="J39" i="1"/>
  <c r="H39" i="1"/>
  <c r="F39" i="1"/>
  <c r="J38" i="1"/>
  <c r="H38" i="1"/>
  <c r="F38" i="1"/>
  <c r="J37" i="1"/>
  <c r="H37" i="1"/>
  <c r="F37" i="1"/>
  <c r="F63" i="1" l="1"/>
</calcChain>
</file>

<file path=xl/sharedStrings.xml><?xml version="1.0" encoding="utf-8"?>
<sst xmlns="http://schemas.openxmlformats.org/spreadsheetml/2006/main" count="89" uniqueCount="76">
  <si>
    <t>Item #</t>
  </si>
  <si>
    <t>Quantity</t>
  </si>
  <si>
    <t>Unit</t>
  </si>
  <si>
    <t>Description</t>
  </si>
  <si>
    <t>Contact Name</t>
  </si>
  <si>
    <t>Phone</t>
  </si>
  <si>
    <t>Unit Cost</t>
  </si>
  <si>
    <t>Total</t>
  </si>
  <si>
    <t>Quote # 1</t>
  </si>
  <si>
    <t>Quote # 2</t>
  </si>
  <si>
    <t>Quote # 3</t>
  </si>
  <si>
    <t>Vendor Name</t>
  </si>
  <si>
    <t>Freight</t>
  </si>
  <si>
    <t>F.O.B.</t>
  </si>
  <si>
    <t>Delivery</t>
  </si>
  <si>
    <t>Pay. Terms</t>
  </si>
  <si>
    <t>Basis of Award</t>
  </si>
  <si>
    <t>Lowest bid as to price</t>
  </si>
  <si>
    <t>Lowest bid meeting specifications</t>
  </si>
  <si>
    <t>Only bid received</t>
  </si>
  <si>
    <t>Date</t>
  </si>
  <si>
    <t xml:space="preserve">Warranty </t>
  </si>
  <si>
    <t xml:space="preserve">Email/website </t>
  </si>
  <si>
    <t>Name:</t>
  </si>
  <si>
    <t>Signature:</t>
  </si>
  <si>
    <t xml:space="preserve"> Grand Total</t>
  </si>
  <si>
    <t>Sub-total</t>
  </si>
  <si>
    <t>Request for Quotation</t>
  </si>
  <si>
    <t xml:space="preserve"> &amp; Informal Bid Tabulation</t>
  </si>
  <si>
    <t>Department</t>
  </si>
  <si>
    <t>Scope of Work</t>
  </si>
  <si>
    <t>Bill of Materials (as needed)</t>
  </si>
  <si>
    <t>Quote #1</t>
  </si>
  <si>
    <t>Quote #2</t>
  </si>
  <si>
    <t>Quote #3</t>
  </si>
  <si>
    <t>Requestor Name</t>
  </si>
  <si>
    <t>Department Head Approval</t>
  </si>
  <si>
    <t>Commments</t>
  </si>
  <si>
    <t>Facilities</t>
  </si>
  <si>
    <t>970-445-0690</t>
  </si>
  <si>
    <t>iBeam Construction Cameras</t>
  </si>
  <si>
    <t>Sara Harris</t>
  </si>
  <si>
    <t>208-344-6674</t>
  </si>
  <si>
    <t>sara@ibeamsystems.com</t>
  </si>
  <si>
    <t xml:space="preserve">Ox Blue </t>
  </si>
  <si>
    <t>Ben Stanley</t>
  </si>
  <si>
    <t>404-596-8015</t>
  </si>
  <si>
    <t>bstanley@oxblue.com</t>
  </si>
  <si>
    <t>TrueLook</t>
  </si>
  <si>
    <t>Dshalone Moore</t>
  </si>
  <si>
    <t>dshlone.moore@truelook.com</t>
  </si>
  <si>
    <t>2.20.2026</t>
  </si>
  <si>
    <t>Facilities (Mike Baranovic)</t>
  </si>
  <si>
    <t xml:space="preserve">Technologies for constrcution camera services to support the Down Town Judicial Center construction project. Services include installation of premier cosntruction cameras with live viewing, image capture and time lapse documentation. This will provide for site security, and project transparancy during the project.  </t>
  </si>
  <si>
    <t>EA</t>
  </si>
  <si>
    <t>45-46</t>
  </si>
  <si>
    <t>MO</t>
  </si>
  <si>
    <t>LS</t>
  </si>
  <si>
    <t>Fixed Camera(s) (Purchase)</t>
  </si>
  <si>
    <t>Hosting / Subscription</t>
  </si>
  <si>
    <t>Hosting Discount</t>
  </si>
  <si>
    <t>Prepay Discount</t>
  </si>
  <si>
    <t>Solar Package / Power Station</t>
  </si>
  <si>
    <t>Mount / Mast</t>
  </si>
  <si>
    <t>Installation</t>
  </si>
  <si>
    <t>2–10 business days</t>
  </si>
  <si>
    <t>Equipment invoiced on shipment; hosting starts when online</t>
  </si>
  <si>
    <t>iBEAM</t>
  </si>
  <si>
    <t>7–14 business days</t>
  </si>
  <si>
    <t>Due within 30 days of receipt</t>
  </si>
  <si>
    <t>TBD / per schedule</t>
  </si>
  <si>
    <t>Due upon receipt</t>
  </si>
  <si>
    <t>OxBlue</t>
  </si>
  <si>
    <t>Lifetime hardware warranty (1-year PTU); repair or replace for defects. Excludes misuse, data loss, and consequential damages.</t>
  </si>
  <si>
    <t>Lifetime equipment warranty; repair or replace for defects in materials and workmanship.</t>
  </si>
  <si>
    <t>Standard hardware warranty; repair or replace for defects in materials and workmanship.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</si>
</sst>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8"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16"/>
      <color theme="1"/>
      <name val="Calibri"/>
      <family val="2"/>
      <scheme val="minor"/>
    </font>
    <font>
      <u/>
      <sz val="11"/>
      <color theme="10"/>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double">
        <color auto="1"/>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auto="1"/>
      </right>
      <top/>
      <bottom/>
      <diagonal/>
    </border>
    <border>
      <left style="double">
        <color auto="1"/>
      </left>
      <right/>
      <top/>
      <bottom style="thin">
        <color indexed="64"/>
      </bottom>
      <diagonal/>
    </border>
    <border>
      <left/>
      <right style="double">
        <color auto="1"/>
      </right>
      <top/>
      <bottom style="thin">
        <color indexed="64"/>
      </bottom>
      <diagonal/>
    </border>
    <border>
      <left style="double">
        <color indexed="64"/>
      </left>
      <right style="thin">
        <color indexed="64"/>
      </right>
      <top style="thin">
        <color indexed="64"/>
      </top>
      <bottom style="double">
        <color indexed="64"/>
      </bottom>
      <diagonal/>
    </border>
    <border>
      <left style="double">
        <color auto="1"/>
      </left>
      <right/>
      <top/>
      <bottom style="double">
        <color indexed="64"/>
      </bottom>
      <diagonal/>
    </border>
    <border>
      <left/>
      <right style="double">
        <color auto="1"/>
      </right>
      <top/>
      <bottom style="double">
        <color indexed="64"/>
      </bottom>
      <diagonal/>
    </border>
    <border>
      <left/>
      <right/>
      <top/>
      <bottom style="double">
        <color indexed="64"/>
      </bottom>
      <diagonal/>
    </border>
    <border>
      <left/>
      <right style="double">
        <color auto="1"/>
      </right>
      <top style="double">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auto="1"/>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right/>
      <top style="double">
        <color indexed="64"/>
      </top>
      <bottom style="double">
        <color indexed="64"/>
      </bottom>
      <diagonal/>
    </border>
    <border>
      <left/>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style="double">
        <color auto="1"/>
      </right>
      <top style="double">
        <color auto="1"/>
      </top>
      <bottom/>
      <diagonal/>
    </border>
  </borders>
  <cellStyleXfs count="3">
    <xf numFmtId="0" fontId="0" fillId="0" borderId="0"/>
    <xf numFmtId="0" fontId="5" fillId="0" borderId="0" applyNumberFormat="0" applyFill="0" applyBorder="0" applyAlignment="0" applyProtection="0"/>
    <xf numFmtId="44" fontId="7" fillId="0" borderId="0" applyFont="0" applyFill="0" applyBorder="0" applyAlignment="0" applyProtection="0"/>
  </cellStyleXfs>
  <cellXfs count="118">
    <xf numFmtId="0" fontId="0" fillId="0" borderId="0" xfId="0"/>
    <xf numFmtId="0" fontId="0" fillId="0" borderId="0" xfId="0" applyAlignment="1">
      <alignment horizontal="right"/>
    </xf>
    <xf numFmtId="0" fontId="1" fillId="0" borderId="0" xfId="0" applyFont="1" applyAlignment="1">
      <alignment horizontal="right"/>
    </xf>
    <xf numFmtId="0" fontId="1" fillId="0" borderId="13"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2" fillId="0" borderId="0" xfId="0" applyFont="1" applyAlignment="1">
      <alignment horizontal="center"/>
    </xf>
    <xf numFmtId="0" fontId="0" fillId="0" borderId="15" xfId="0" applyBorder="1" applyAlignment="1">
      <alignment horizontal="center"/>
    </xf>
    <xf numFmtId="0" fontId="0" fillId="0" borderId="15" xfId="0" applyBorder="1" applyAlignment="1">
      <alignment horizontal="right"/>
    </xf>
    <xf numFmtId="0" fontId="0" fillId="0" borderId="0" xfId="0" applyAlignment="1">
      <alignment horizontal="center"/>
    </xf>
    <xf numFmtId="0" fontId="3" fillId="0" borderId="0" xfId="0" applyFont="1" applyAlignment="1">
      <alignment horizontal="center"/>
    </xf>
    <xf numFmtId="0" fontId="0" fillId="0" borderId="36" xfId="0" applyBorder="1" applyAlignment="1">
      <alignment horizontal="center"/>
    </xf>
    <xf numFmtId="0" fontId="1" fillId="0" borderId="35" xfId="0" applyFont="1" applyBorder="1" applyAlignment="1">
      <alignment horizontal="right"/>
    </xf>
    <xf numFmtId="0" fontId="1" fillId="0" borderId="3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1" fillId="0" borderId="0" xfId="0" applyFont="1"/>
    <xf numFmtId="0" fontId="0" fillId="2" borderId="0" xfId="0" applyFill="1"/>
    <xf numFmtId="0" fontId="0" fillId="0" borderId="15" xfId="0" applyBorder="1"/>
    <xf numFmtId="0" fontId="0" fillId="0" borderId="20" xfId="0" applyBorder="1"/>
    <xf numFmtId="0" fontId="0" fillId="0" borderId="17" xfId="0" applyBorder="1"/>
    <xf numFmtId="0" fontId="0" fillId="0" borderId="3" xfId="0" applyBorder="1"/>
    <xf numFmtId="0" fontId="0" fillId="0" borderId="2" xfId="0" applyBorder="1"/>
    <xf numFmtId="0" fontId="0" fillId="0" borderId="6" xfId="0" applyBorder="1"/>
    <xf numFmtId="0" fontId="0" fillId="0" borderId="5" xfId="0" applyBorder="1"/>
    <xf numFmtId="0" fontId="0" fillId="0" borderId="21" xfId="0" applyBorder="1"/>
    <xf numFmtId="0" fontId="0" fillId="0" borderId="4" xfId="0" applyBorder="1"/>
    <xf numFmtId="0" fontId="0" fillId="0" borderId="8" xfId="0" applyBorder="1"/>
    <xf numFmtId="0" fontId="0" fillId="0" borderId="22" xfId="0" applyBorder="1"/>
    <xf numFmtId="0" fontId="0" fillId="0" borderId="23" xfId="0" applyBorder="1"/>
    <xf numFmtId="0" fontId="0" fillId="0" borderId="24" xfId="0" applyBorder="1"/>
    <xf numFmtId="0" fontId="0" fillId="0" borderId="16" xfId="0" applyBorder="1"/>
    <xf numFmtId="0" fontId="0" fillId="0" borderId="10"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6" xfId="0" applyBorder="1"/>
    <xf numFmtId="0" fontId="1" fillId="0" borderId="34" xfId="0" applyFont="1" applyBorder="1"/>
    <xf numFmtId="0" fontId="0" fillId="0" borderId="13" xfId="0" applyBorder="1"/>
    <xf numFmtId="0" fontId="0" fillId="0" borderId="12" xfId="0" applyBorder="1"/>
    <xf numFmtId="0" fontId="4" fillId="0" borderId="0" xfId="0" applyFont="1" applyAlignment="1">
      <alignment horizontal="centerContinuous"/>
    </xf>
    <xf numFmtId="0" fontId="0" fillId="0" borderId="0" xfId="0" applyAlignment="1">
      <alignment horizontal="centerContinuous"/>
    </xf>
    <xf numFmtId="0" fontId="1" fillId="0" borderId="25" xfId="0" applyFont="1" applyBorder="1" applyAlignment="1">
      <alignment horizontal="centerContinuous"/>
    </xf>
    <xf numFmtId="0" fontId="0" fillId="0" borderId="25" xfId="0" applyBorder="1" applyAlignment="1">
      <alignment horizontal="centerContinuous"/>
    </xf>
    <xf numFmtId="0" fontId="0" fillId="0" borderId="26" xfId="0" applyBorder="1" applyAlignment="1">
      <alignment horizontal="centerContinuous"/>
    </xf>
    <xf numFmtId="0" fontId="0" fillId="0" borderId="8" xfId="0" applyBorder="1" applyAlignment="1">
      <alignment horizontal="left" vertical="top"/>
    </xf>
    <xf numFmtId="0" fontId="0" fillId="0" borderId="5" xfId="0" applyBorder="1" applyAlignment="1">
      <alignment horizontal="left" vertical="top"/>
    </xf>
    <xf numFmtId="0" fontId="0" fillId="3" borderId="1" xfId="0" applyFill="1" applyBorder="1" applyAlignment="1">
      <alignment horizontal="centerContinuous" vertical="top"/>
    </xf>
    <xf numFmtId="0" fontId="0" fillId="3" borderId="0" xfId="0" applyFill="1" applyAlignment="1">
      <alignment horizontal="centerContinuous" vertical="top"/>
    </xf>
    <xf numFmtId="0" fontId="0" fillId="3" borderId="7" xfId="0" applyFill="1" applyBorder="1" applyAlignment="1">
      <alignment horizontal="centerContinuous" vertical="top"/>
    </xf>
    <xf numFmtId="0" fontId="0" fillId="3" borderId="11" xfId="0" applyFill="1" applyBorder="1" applyAlignment="1">
      <alignment horizontal="centerContinuous" vertical="top"/>
    </xf>
    <xf numFmtId="0" fontId="0" fillId="3" borderId="13" xfId="0" applyFill="1" applyBorder="1" applyAlignment="1">
      <alignment horizontal="centerContinuous" vertical="top"/>
    </xf>
    <xf numFmtId="0" fontId="0" fillId="3" borderId="12" xfId="0" applyFill="1" applyBorder="1" applyAlignment="1">
      <alignment horizontal="centerContinuous" vertical="top"/>
    </xf>
    <xf numFmtId="0" fontId="1" fillId="3" borderId="41" xfId="0" applyFont="1" applyFill="1" applyBorder="1" applyAlignment="1">
      <alignment horizontal="centerContinuous"/>
    </xf>
    <xf numFmtId="0" fontId="1" fillId="3" borderId="36" xfId="0" applyFont="1" applyFill="1" applyBorder="1" applyAlignment="1">
      <alignment horizontal="centerContinuous"/>
    </xf>
    <xf numFmtId="0" fontId="1" fillId="3" borderId="42" xfId="0" applyFont="1" applyFill="1" applyBorder="1" applyAlignment="1">
      <alignment horizontal="centerContinuous"/>
    </xf>
    <xf numFmtId="0" fontId="1" fillId="3" borderId="1" xfId="0" applyFont="1" applyFill="1" applyBorder="1" applyAlignment="1">
      <alignment horizontal="centerContinuous"/>
    </xf>
    <xf numFmtId="0" fontId="1" fillId="3" borderId="0" xfId="0" applyFont="1" applyFill="1" applyAlignment="1">
      <alignment horizontal="centerContinuous"/>
    </xf>
    <xf numFmtId="0" fontId="1" fillId="3" borderId="7" xfId="0" applyFont="1" applyFill="1" applyBorder="1" applyAlignment="1">
      <alignment horizontal="centerContinuous"/>
    </xf>
    <xf numFmtId="0" fontId="1" fillId="3" borderId="11" xfId="0" applyFont="1" applyFill="1" applyBorder="1" applyAlignment="1">
      <alignment horizontal="centerContinuous"/>
    </xf>
    <xf numFmtId="0" fontId="1" fillId="3" borderId="13" xfId="0" applyFont="1" applyFill="1" applyBorder="1" applyAlignment="1">
      <alignment horizontal="centerContinuous"/>
    </xf>
    <xf numFmtId="0" fontId="1" fillId="3" borderId="12" xfId="0" applyFont="1" applyFill="1" applyBorder="1" applyAlignment="1">
      <alignment horizontal="centerContinuous"/>
    </xf>
    <xf numFmtId="0" fontId="5" fillId="0" borderId="30" xfId="1" applyBorder="1" applyAlignment="1">
      <alignment horizontal="left" vertical="top"/>
    </xf>
    <xf numFmtId="4" fontId="1" fillId="0" borderId="45" xfId="0" applyNumberFormat="1" applyFont="1" applyBorder="1" applyAlignment="1">
      <alignment horizontal="left" vertical="top"/>
    </xf>
    <xf numFmtId="0" fontId="0" fillId="0" borderId="5" xfId="0" applyBorder="1" applyAlignment="1">
      <alignment horizontal="left" vertical="top"/>
    </xf>
    <xf numFmtId="0" fontId="0" fillId="0" borderId="40" xfId="0" applyBorder="1" applyAlignment="1">
      <alignment horizontal="left" vertical="top"/>
    </xf>
    <xf numFmtId="0" fontId="0" fillId="0" borderId="6" xfId="0" applyBorder="1" applyAlignment="1">
      <alignment horizontal="left" vertical="top"/>
    </xf>
    <xf numFmtId="0" fontId="0" fillId="0" borderId="1" xfId="0" applyBorder="1" applyAlignment="1">
      <alignment horizontal="right"/>
    </xf>
    <xf numFmtId="0" fontId="0" fillId="0" borderId="0" xfId="0" applyAlignment="1">
      <alignment horizontal="right"/>
    </xf>
    <xf numFmtId="0" fontId="0" fillId="0" borderId="11" xfId="0" applyBorder="1"/>
    <xf numFmtId="0" fontId="0" fillId="0" borderId="13" xfId="0" applyBorder="1"/>
    <xf numFmtId="0" fontId="0" fillId="0" borderId="0" xfId="0"/>
    <xf numFmtId="0" fontId="0" fillId="0" borderId="44" xfId="0" applyBorder="1" applyAlignment="1">
      <alignment horizontal="center"/>
    </xf>
    <xf numFmtId="0" fontId="0" fillId="0" borderId="14" xfId="0" applyBorder="1" applyAlignment="1">
      <alignment horizontal="center"/>
    </xf>
    <xf numFmtId="14" fontId="0" fillId="0" borderId="40" xfId="0" applyNumberFormat="1"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5" fillId="0" borderId="5" xfId="1" applyBorder="1" applyAlignment="1">
      <alignment horizontal="left" vertical="top"/>
    </xf>
    <xf numFmtId="0" fontId="1" fillId="0" borderId="25" xfId="0" applyFont="1" applyBorder="1" applyAlignment="1">
      <alignment horizontal="center"/>
    </xf>
    <xf numFmtId="0" fontId="0" fillId="0" borderId="43" xfId="0" applyBorder="1" applyAlignment="1">
      <alignment horizontal="center"/>
    </xf>
    <xf numFmtId="0" fontId="0" fillId="0" borderId="26" xfId="0" applyBorder="1" applyAlignment="1">
      <alignment horizontal="center"/>
    </xf>
    <xf numFmtId="0" fontId="0" fillId="0" borderId="0" xfId="0" applyAlignment="1">
      <alignment horizontal="center" vertical="top"/>
    </xf>
    <xf numFmtId="0" fontId="0" fillId="0" borderId="7" xfId="0" applyBorder="1" applyAlignment="1">
      <alignment horizontal="center" vertical="top"/>
    </xf>
    <xf numFmtId="0" fontId="1" fillId="0" borderId="0" xfId="0" applyFont="1" applyAlignment="1">
      <alignment horizontal="center" vertical="top"/>
    </xf>
    <xf numFmtId="0" fontId="1" fillId="0" borderId="7" xfId="0" applyFont="1" applyBorder="1" applyAlignment="1">
      <alignment horizontal="center" vertical="top"/>
    </xf>
    <xf numFmtId="0" fontId="0" fillId="0" borderId="18" xfId="0" applyBorder="1" applyAlignment="1">
      <alignment horizontal="left" vertical="top"/>
    </xf>
    <xf numFmtId="0" fontId="0" fillId="0" borderId="44" xfId="0" applyBorder="1" applyAlignment="1">
      <alignment horizontal="left" vertical="top"/>
    </xf>
    <xf numFmtId="0" fontId="0" fillId="0" borderId="14" xfId="0" applyBorder="1" applyAlignment="1">
      <alignment horizontal="left" vertical="top"/>
    </xf>
    <xf numFmtId="8" fontId="6" fillId="0" borderId="46" xfId="1" applyNumberFormat="1" applyFont="1" applyBorder="1" applyAlignment="1">
      <alignment horizontal="left" vertical="top"/>
    </xf>
    <xf numFmtId="0" fontId="6" fillId="0" borderId="47" xfId="0" applyFont="1" applyBorder="1" applyAlignment="1">
      <alignment horizontal="left" vertical="top"/>
    </xf>
    <xf numFmtId="0" fontId="6" fillId="0" borderId="48" xfId="0" applyFont="1" applyBorder="1" applyAlignment="1">
      <alignment horizontal="left" vertical="top"/>
    </xf>
    <xf numFmtId="0" fontId="0" fillId="0" borderId="43" xfId="0" applyBorder="1"/>
    <xf numFmtId="0" fontId="0" fillId="0" borderId="26" xfId="0" applyBorder="1"/>
    <xf numFmtId="0" fontId="0" fillId="0" borderId="8" xfId="0" applyBorder="1" applyAlignment="1">
      <alignment horizontal="left" vertical="top"/>
    </xf>
    <xf numFmtId="0" fontId="0" fillId="0" borderId="15" xfId="0" applyBorder="1" applyAlignment="1">
      <alignment horizontal="left" vertical="top"/>
    </xf>
    <xf numFmtId="0" fontId="0" fillId="0" borderId="9" xfId="0" applyBorder="1" applyAlignment="1">
      <alignment horizontal="left" vertical="top"/>
    </xf>
    <xf numFmtId="0" fontId="0" fillId="3" borderId="49" xfId="0" applyFill="1" applyBorder="1" applyAlignment="1">
      <alignment horizontal="center" vertical="top" wrapText="1"/>
    </xf>
    <xf numFmtId="0" fontId="0" fillId="0" borderId="36" xfId="0" applyBorder="1"/>
    <xf numFmtId="0" fontId="0" fillId="0" borderId="42" xfId="0" applyBorder="1"/>
    <xf numFmtId="0" fontId="0" fillId="0" borderId="1" xfId="0" applyBorder="1"/>
    <xf numFmtId="0" fontId="0" fillId="0" borderId="7" xfId="0" applyBorder="1"/>
    <xf numFmtId="44" fontId="0" fillId="0" borderId="20" xfId="2" applyFont="1" applyBorder="1" applyAlignment="1">
      <alignment wrapText="1"/>
    </xf>
    <xf numFmtId="44" fontId="0" fillId="0" borderId="19" xfId="2" applyFont="1" applyBorder="1" applyAlignment="1">
      <alignment wrapText="1"/>
    </xf>
    <xf numFmtId="44" fontId="0" fillId="0" borderId="21" xfId="2" applyFont="1" applyBorder="1" applyAlignment="1">
      <alignment wrapText="1"/>
    </xf>
    <xf numFmtId="44" fontId="0" fillId="0" borderId="3" xfId="2" applyFont="1" applyBorder="1" applyAlignment="1">
      <alignment wrapText="1"/>
    </xf>
    <xf numFmtId="44" fontId="0" fillId="0" borderId="4" xfId="2" applyFont="1" applyBorder="1" applyAlignment="1">
      <alignment wrapText="1"/>
    </xf>
    <xf numFmtId="6" fontId="0" fillId="0" borderId="3" xfId="2" applyNumberFormat="1" applyFont="1" applyBorder="1" applyAlignment="1">
      <alignment wrapText="1"/>
    </xf>
    <xf numFmtId="44" fontId="0" fillId="0" borderId="23" xfId="2" applyFont="1" applyBorder="1" applyAlignment="1">
      <alignment wrapText="1"/>
    </xf>
    <xf numFmtId="44" fontId="0" fillId="0" borderId="22" xfId="2" applyFont="1" applyBorder="1" applyAlignment="1">
      <alignment wrapText="1"/>
    </xf>
    <xf numFmtId="44" fontId="0" fillId="0" borderId="24" xfId="2" applyFont="1" applyBorder="1" applyAlignment="1">
      <alignment wrapText="1"/>
    </xf>
    <xf numFmtId="0" fontId="0" fillId="0" borderId="2" xfId="0" applyBorder="1" applyAlignment="1">
      <alignment horizontal="center" wrapText="1"/>
    </xf>
    <xf numFmtId="44" fontId="0" fillId="0" borderId="2" xfId="2" applyFont="1" applyBorder="1" applyAlignment="1">
      <alignment wrapText="1"/>
    </xf>
    <xf numFmtId="0" fontId="0" fillId="0" borderId="2" xfId="0" applyBorder="1" applyAlignment="1">
      <alignment wrapText="1"/>
    </xf>
    <xf numFmtId="44" fontId="1" fillId="0" borderId="34" xfId="2" applyFont="1" applyBorder="1" applyAlignment="1">
      <alignmen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24</xdr:row>
      <xdr:rowOff>25400</xdr:rowOff>
    </xdr:from>
    <xdr:to>
      <xdr:col>0</xdr:col>
      <xdr:colOff>254000</xdr:colOff>
      <xdr:row>24</xdr:row>
      <xdr:rowOff>139700</xdr:rowOff>
    </xdr:to>
    <xdr:sp macro="" textlink="">
      <xdr:nvSpPr>
        <xdr:cNvPr id="1025" name="CheckBox1" descr="Check box for Lowest bid as to price&#13;&#10;"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101600</xdr:colOff>
      <xdr:row>25</xdr:row>
      <xdr:rowOff>25400</xdr:rowOff>
    </xdr:from>
    <xdr:to>
      <xdr:col>0</xdr:col>
      <xdr:colOff>254000</xdr:colOff>
      <xdr:row>25</xdr:row>
      <xdr:rowOff>139700</xdr:rowOff>
    </xdr:to>
    <xdr:sp macro="" textlink="">
      <xdr:nvSpPr>
        <xdr:cNvPr id="1026" name="CheckBox2" descr="Check Box for Lowest Bid Meeting Specifications&#13;&#10; "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101600</xdr:colOff>
      <xdr:row>26</xdr:row>
      <xdr:rowOff>25400</xdr:rowOff>
    </xdr:from>
    <xdr:to>
      <xdr:col>0</xdr:col>
      <xdr:colOff>254000</xdr:colOff>
      <xdr:row>26</xdr:row>
      <xdr:rowOff>139700</xdr:rowOff>
    </xdr:to>
    <xdr:sp macro="" textlink="">
      <xdr:nvSpPr>
        <xdr:cNvPr id="1027" name="CheckBox3" descr="Check box for Only bid Received"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476250</xdr:colOff>
      <xdr:row>2</xdr:row>
      <xdr:rowOff>19050</xdr:rowOff>
    </xdr:from>
    <xdr:to>
      <xdr:col>8</xdr:col>
      <xdr:colOff>415925</xdr:colOff>
      <xdr:row>7</xdr:row>
      <xdr:rowOff>79375</xdr:rowOff>
    </xdr:to>
    <xdr:pic>
      <xdr:nvPicPr>
        <xdr:cNvPr id="2" name="Picture 1" descr="Weld County Logo">
          <a:extLst>
            <a:ext uri="{FF2B5EF4-FFF2-40B4-BE49-F238E27FC236}">
              <a16:creationId xmlns:a16="http://schemas.microsoft.com/office/drawing/2014/main" id="{00000000-0008-0000-0000-000002000000}"/>
            </a:ext>
            <a:ext uri="{C183D7F6-B498-43B3-948B-1728B52AA6E4}">
              <adec:decorative xmlns:adec="http://schemas.microsoft.com/office/drawing/2017/decorative" val="0"/>
            </a:ext>
          </a:extLst>
        </xdr:cNvPr>
        <xdr:cNvPicPr/>
      </xdr:nvPicPr>
      <xdr:blipFill>
        <a:blip xmlns:r="http://schemas.openxmlformats.org/officeDocument/2006/relationships" r:embed="rId1" cstate="print"/>
        <a:stretch>
          <a:fillRect/>
        </a:stretch>
      </xdr:blipFill>
      <xdr:spPr>
        <a:xfrm>
          <a:off x="6210300" y="552450"/>
          <a:ext cx="1661795" cy="1041400"/>
        </a:xfrm>
        <a:prstGeom prst="rect">
          <a:avLst/>
        </a:prstGeom>
      </xdr:spPr>
    </xdr:pic>
    <xdr:clientData/>
  </xdr:twoCellAnchor>
  <xdr:twoCellAnchor editAs="oneCell">
    <xdr:from>
      <xdr:col>0</xdr:col>
      <xdr:colOff>101600</xdr:colOff>
      <xdr:row>24</xdr:row>
      <xdr:rowOff>25400</xdr:rowOff>
    </xdr:from>
    <xdr:to>
      <xdr:col>0</xdr:col>
      <xdr:colOff>254000</xdr:colOff>
      <xdr:row>24</xdr:row>
      <xdr:rowOff>139700</xdr:rowOff>
    </xdr:to>
    <xdr:pic>
      <xdr:nvPicPr>
        <xdr:cNvPr id="3" name="CheckBox1" descr="Check box for Lowest bid as to price&#13;&#10;">
          <a:extLst>
            <a:ext uri="{FF2B5EF4-FFF2-40B4-BE49-F238E27FC236}">
              <a16:creationId xmlns:a16="http://schemas.microsoft.com/office/drawing/2014/main" id="{8E07FE7F-825A-39C2-4097-6714B9275ADD}"/>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4864100"/>
          <a:ext cx="152400" cy="1143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101600</xdr:colOff>
      <xdr:row>25</xdr:row>
      <xdr:rowOff>25400</xdr:rowOff>
    </xdr:from>
    <xdr:to>
      <xdr:col>0</xdr:col>
      <xdr:colOff>254000</xdr:colOff>
      <xdr:row>25</xdr:row>
      <xdr:rowOff>139700</xdr:rowOff>
    </xdr:to>
    <xdr:pic>
      <xdr:nvPicPr>
        <xdr:cNvPr id="4" name="CheckBox2" descr="Check Box for Lowest Bid Meeting Specifications&#13;&#10; ">
          <a:extLst>
            <a:ext uri="{FF2B5EF4-FFF2-40B4-BE49-F238E27FC236}">
              <a16:creationId xmlns:a16="http://schemas.microsoft.com/office/drawing/2014/main" id="{F570F2BC-A8BD-6D4D-ED6F-DBA5C1088ED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600" y="5067300"/>
          <a:ext cx="152400" cy="1143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101600</xdr:colOff>
      <xdr:row>26</xdr:row>
      <xdr:rowOff>25400</xdr:rowOff>
    </xdr:from>
    <xdr:to>
      <xdr:col>0</xdr:col>
      <xdr:colOff>254000</xdr:colOff>
      <xdr:row>26</xdr:row>
      <xdr:rowOff>139700</xdr:rowOff>
    </xdr:to>
    <xdr:pic>
      <xdr:nvPicPr>
        <xdr:cNvPr id="5" name="CheckBox3" descr="Check box for Only bid Received">
          <a:extLst>
            <a:ext uri="{FF2B5EF4-FFF2-40B4-BE49-F238E27FC236}">
              <a16:creationId xmlns:a16="http://schemas.microsoft.com/office/drawing/2014/main" id="{B0CB76E0-6DF9-318B-C7FC-D26BD0CED544}"/>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600" y="5257800"/>
          <a:ext cx="152400" cy="1143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shlone.moore@truelook.com" TargetMode="External"/><Relationship Id="rId1" Type="http://schemas.openxmlformats.org/officeDocument/2006/relationships/hyperlink" Target="mailto:bstanley@oxblue.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63"/>
  <sheetViews>
    <sheetView tabSelected="1" zoomScaleNormal="100" workbookViewId="0">
      <selection activeCell="H38" sqref="H38:H39"/>
    </sheetView>
  </sheetViews>
  <sheetFormatPr baseColWidth="10" defaultColWidth="8.83203125" defaultRowHeight="15" x14ac:dyDescent="0.2"/>
  <cols>
    <col min="1" max="1" width="9.1640625" customWidth="1"/>
    <col min="3" max="3" width="9.1640625" customWidth="1"/>
    <col min="4" max="4" width="43.1640625" bestFit="1" customWidth="1"/>
    <col min="5" max="10" width="13.33203125" customWidth="1"/>
  </cols>
  <sheetData>
    <row r="1" spans="1:10" ht="21" x14ac:dyDescent="0.25">
      <c r="A1" s="44" t="s">
        <v>27</v>
      </c>
      <c r="B1" s="45"/>
      <c r="C1" s="45"/>
      <c r="D1" s="45"/>
      <c r="E1" s="45"/>
      <c r="F1" s="45"/>
      <c r="G1" s="45"/>
      <c r="H1" s="45"/>
      <c r="I1" s="45"/>
      <c r="J1" s="45"/>
    </row>
    <row r="2" spans="1:10" ht="21" x14ac:dyDescent="0.25">
      <c r="A2" s="44" t="s">
        <v>28</v>
      </c>
      <c r="B2" s="45"/>
      <c r="C2" s="45"/>
      <c r="D2" s="45"/>
      <c r="E2" s="45"/>
      <c r="F2" s="45"/>
      <c r="G2" s="45"/>
      <c r="H2" s="45"/>
      <c r="I2" s="45"/>
      <c r="J2" s="45"/>
    </row>
    <row r="3" spans="1:10" ht="16" thickBot="1" x14ac:dyDescent="0.25">
      <c r="A3" s="42"/>
      <c r="B3" s="42"/>
      <c r="C3" s="42"/>
      <c r="D3" s="42"/>
    </row>
    <row r="4" spans="1:10" ht="16" thickTop="1" x14ac:dyDescent="0.2">
      <c r="A4" s="71" t="s">
        <v>29</v>
      </c>
      <c r="B4" s="72"/>
      <c r="C4" s="76" t="s">
        <v>38</v>
      </c>
      <c r="D4" s="77"/>
    </row>
    <row r="5" spans="1:10" x14ac:dyDescent="0.2">
      <c r="A5" s="71" t="s">
        <v>20</v>
      </c>
      <c r="B5" s="72"/>
      <c r="C5" s="78" t="s">
        <v>51</v>
      </c>
      <c r="D5" s="79"/>
    </row>
    <row r="6" spans="1:10" x14ac:dyDescent="0.2">
      <c r="A6" s="71" t="s">
        <v>35</v>
      </c>
      <c r="B6" s="72"/>
      <c r="C6" s="80" t="s">
        <v>52</v>
      </c>
      <c r="D6" s="79"/>
    </row>
    <row r="7" spans="1:10" ht="15" customHeight="1" thickBot="1" x14ac:dyDescent="0.25">
      <c r="A7" s="73"/>
      <c r="B7" s="74"/>
      <c r="C7" s="42"/>
      <c r="D7" s="43"/>
    </row>
    <row r="8" spans="1:10" ht="15" customHeight="1" thickTop="1" x14ac:dyDescent="0.2"/>
    <row r="9" spans="1:10" ht="15" customHeight="1" thickBot="1" x14ac:dyDescent="0.25">
      <c r="A9" s="75" t="s">
        <v>30</v>
      </c>
      <c r="B9" s="75"/>
      <c r="E9" s="9"/>
      <c r="F9" s="9"/>
      <c r="G9" s="9"/>
      <c r="H9" s="9"/>
      <c r="I9" s="9"/>
      <c r="J9" s="9"/>
    </row>
    <row r="10" spans="1:10" ht="16" customHeight="1" thickTop="1" x14ac:dyDescent="0.2">
      <c r="A10" s="100" t="s">
        <v>53</v>
      </c>
      <c r="B10" s="101"/>
      <c r="C10" s="101"/>
      <c r="D10" s="101"/>
      <c r="E10" s="101"/>
      <c r="F10" s="101"/>
      <c r="G10" s="101"/>
      <c r="H10" s="101"/>
      <c r="I10" s="101"/>
      <c r="J10" s="102"/>
    </row>
    <row r="11" spans="1:10" x14ac:dyDescent="0.2">
      <c r="A11" s="103"/>
      <c r="B11" s="75"/>
      <c r="C11" s="75"/>
      <c r="D11" s="75"/>
      <c r="E11" s="75"/>
      <c r="F11" s="75"/>
      <c r="G11" s="75"/>
      <c r="H11" s="75"/>
      <c r="I11" s="75"/>
      <c r="J11" s="104"/>
    </row>
    <row r="12" spans="1:10" x14ac:dyDescent="0.2">
      <c r="A12" s="103"/>
      <c r="B12" s="75"/>
      <c r="C12" s="75"/>
      <c r="D12" s="75"/>
      <c r="E12" s="75"/>
      <c r="F12" s="75"/>
      <c r="G12" s="75"/>
      <c r="H12" s="75"/>
      <c r="I12" s="75"/>
      <c r="J12" s="104"/>
    </row>
    <row r="13" spans="1:10" x14ac:dyDescent="0.2">
      <c r="A13" s="51"/>
      <c r="B13" s="52"/>
      <c r="C13" s="52"/>
      <c r="D13" s="52"/>
      <c r="E13" s="52"/>
      <c r="F13" s="52"/>
      <c r="G13" s="52"/>
      <c r="H13" s="52"/>
      <c r="I13" s="52"/>
      <c r="J13" s="53"/>
    </row>
    <row r="14" spans="1:10" x14ac:dyDescent="0.2">
      <c r="A14" s="51"/>
      <c r="B14" s="52"/>
      <c r="C14" s="52"/>
      <c r="D14" s="52"/>
      <c r="E14" s="52"/>
      <c r="F14" s="52"/>
      <c r="G14" s="52"/>
      <c r="H14" s="52"/>
      <c r="I14" s="52"/>
      <c r="J14" s="53"/>
    </row>
    <row r="15" spans="1:10" ht="16" thickBot="1" x14ac:dyDescent="0.25">
      <c r="A15" s="54"/>
      <c r="B15" s="55"/>
      <c r="C15" s="55"/>
      <c r="D15" s="55"/>
      <c r="E15" s="55"/>
      <c r="F15" s="55"/>
      <c r="G15" s="55"/>
      <c r="H15" s="55"/>
      <c r="I15" s="55"/>
      <c r="J15" s="56"/>
    </row>
    <row r="16" spans="1:10" ht="17" thickTop="1" thickBot="1" x14ac:dyDescent="0.25"/>
    <row r="17" spans="2:17" ht="15" customHeight="1" thickTop="1" thickBot="1" x14ac:dyDescent="0.25">
      <c r="D17" s="46" t="s">
        <v>8</v>
      </c>
      <c r="E17" s="82" t="s">
        <v>9</v>
      </c>
      <c r="F17" s="83"/>
      <c r="G17" s="84"/>
      <c r="H17" s="82" t="s">
        <v>10</v>
      </c>
      <c r="I17" s="95"/>
      <c r="J17" s="96"/>
    </row>
    <row r="18" spans="2:17" ht="15" customHeight="1" thickTop="1" thickBot="1" x14ac:dyDescent="0.25">
      <c r="B18" s="85" t="s">
        <v>11</v>
      </c>
      <c r="C18" s="86"/>
      <c r="D18" s="49" t="s">
        <v>40</v>
      </c>
      <c r="E18" s="97" t="s">
        <v>48</v>
      </c>
      <c r="F18" s="98"/>
      <c r="G18" s="99"/>
      <c r="H18" s="89" t="s">
        <v>44</v>
      </c>
      <c r="I18" s="90"/>
      <c r="J18" s="91"/>
    </row>
    <row r="19" spans="2:17" ht="15" customHeight="1" thickTop="1" x14ac:dyDescent="0.2">
      <c r="B19" s="85" t="s">
        <v>4</v>
      </c>
      <c r="C19" s="86"/>
      <c r="D19" s="50" t="s">
        <v>41</v>
      </c>
      <c r="E19" s="68" t="s">
        <v>49</v>
      </c>
      <c r="F19" s="69"/>
      <c r="G19" s="70"/>
      <c r="H19" s="89" t="s">
        <v>45</v>
      </c>
      <c r="I19" s="90"/>
      <c r="J19" s="91"/>
    </row>
    <row r="20" spans="2:17" ht="15" customHeight="1" x14ac:dyDescent="0.2">
      <c r="B20" s="85" t="s">
        <v>5</v>
      </c>
      <c r="C20" s="86"/>
      <c r="D20" s="50" t="s">
        <v>42</v>
      </c>
      <c r="E20" s="68" t="s">
        <v>39</v>
      </c>
      <c r="F20" s="69"/>
      <c r="G20" s="70"/>
      <c r="H20" s="68" t="s">
        <v>46</v>
      </c>
      <c r="I20" s="69"/>
      <c r="J20" s="70"/>
    </row>
    <row r="21" spans="2:17" x14ac:dyDescent="0.2">
      <c r="B21" s="85" t="s">
        <v>22</v>
      </c>
      <c r="C21" s="86"/>
      <c r="D21" s="66" t="s">
        <v>43</v>
      </c>
      <c r="E21" s="81" t="s">
        <v>50</v>
      </c>
      <c r="F21" s="69"/>
      <c r="G21" s="70"/>
      <c r="H21" s="81" t="s">
        <v>47</v>
      </c>
      <c r="I21" s="69"/>
      <c r="J21" s="70"/>
    </row>
    <row r="22" spans="2:17" s="16" customFormat="1" ht="16" thickBot="1" x14ac:dyDescent="0.25">
      <c r="B22" s="87" t="s">
        <v>7</v>
      </c>
      <c r="C22" s="88"/>
      <c r="D22" s="67"/>
      <c r="E22" s="92"/>
      <c r="F22" s="93"/>
      <c r="G22" s="94"/>
      <c r="H22" s="92"/>
      <c r="I22" s="93"/>
      <c r="J22" s="94"/>
    </row>
    <row r="23" spans="2:17" ht="16" thickTop="1" x14ac:dyDescent="0.2"/>
    <row r="24" spans="2:17" ht="16" thickBot="1" x14ac:dyDescent="0.25">
      <c r="B24" s="6" t="s">
        <v>16</v>
      </c>
      <c r="E24" s="45" t="s">
        <v>37</v>
      </c>
      <c r="F24" s="45"/>
      <c r="N24" s="16"/>
      <c r="O24" s="16"/>
      <c r="P24" s="16"/>
      <c r="Q24" s="16"/>
    </row>
    <row r="25" spans="2:17" ht="16" thickTop="1" x14ac:dyDescent="0.2">
      <c r="B25" t="s">
        <v>17</v>
      </c>
      <c r="E25" s="57"/>
      <c r="F25" s="58"/>
      <c r="G25" s="58"/>
      <c r="H25" s="58"/>
      <c r="I25" s="58"/>
      <c r="J25" s="59"/>
      <c r="N25" s="16"/>
      <c r="O25" s="16"/>
      <c r="P25" s="16"/>
      <c r="Q25" s="16"/>
    </row>
    <row r="26" spans="2:17" x14ac:dyDescent="0.2">
      <c r="B26" t="s">
        <v>18</v>
      </c>
      <c r="E26" s="60"/>
      <c r="F26" s="61"/>
      <c r="G26" s="61"/>
      <c r="H26" s="61"/>
      <c r="I26" s="61"/>
      <c r="J26" s="62"/>
      <c r="N26" s="16"/>
      <c r="O26" s="16"/>
      <c r="P26" s="16"/>
      <c r="Q26" s="16"/>
    </row>
    <row r="27" spans="2:17" x14ac:dyDescent="0.2">
      <c r="B27" t="s">
        <v>19</v>
      </c>
      <c r="E27" s="60"/>
      <c r="F27" s="61"/>
      <c r="G27" s="61"/>
      <c r="H27" s="61"/>
      <c r="I27" s="61"/>
      <c r="J27" s="62"/>
      <c r="N27" s="16"/>
      <c r="O27" s="16"/>
      <c r="P27" s="16"/>
      <c r="Q27" s="16"/>
    </row>
    <row r="28" spans="2:17" ht="16" thickBot="1" x14ac:dyDescent="0.25">
      <c r="D28" s="1"/>
      <c r="E28" s="63"/>
      <c r="F28" s="64"/>
      <c r="G28" s="64"/>
      <c r="H28" s="64"/>
      <c r="I28" s="64"/>
      <c r="J28" s="65"/>
      <c r="N28" s="16"/>
      <c r="O28" s="16"/>
      <c r="P28" s="16"/>
      <c r="Q28" s="16"/>
    </row>
    <row r="29" spans="2:17" ht="16" thickTop="1" x14ac:dyDescent="0.2">
      <c r="B29" s="10" t="s">
        <v>36</v>
      </c>
      <c r="C29" s="10"/>
      <c r="N29" s="16"/>
      <c r="O29" s="16"/>
      <c r="P29" s="16"/>
      <c r="Q29" s="16"/>
    </row>
    <row r="30" spans="2:17" x14ac:dyDescent="0.2">
      <c r="C30" t="s">
        <v>23</v>
      </c>
      <c r="D30" s="8"/>
      <c r="E30" s="1" t="s">
        <v>20</v>
      </c>
      <c r="F30" s="7"/>
      <c r="G30" s="7"/>
      <c r="H30" s="9"/>
    </row>
    <row r="31" spans="2:17" x14ac:dyDescent="0.2">
      <c r="D31" s="1"/>
      <c r="E31" s="1"/>
      <c r="F31" s="9"/>
      <c r="G31" s="9"/>
      <c r="H31" s="9"/>
    </row>
    <row r="32" spans="2:17" x14ac:dyDescent="0.2">
      <c r="C32" t="s">
        <v>24</v>
      </c>
      <c r="D32" s="18"/>
    </row>
    <row r="34" spans="1:10" ht="16" thickBot="1" x14ac:dyDescent="0.25">
      <c r="A34" t="s">
        <v>31</v>
      </c>
    </row>
    <row r="35" spans="1:10" ht="17" thickTop="1" thickBot="1" x14ac:dyDescent="0.25">
      <c r="E35" s="47" t="s">
        <v>32</v>
      </c>
      <c r="F35" s="48"/>
      <c r="G35" s="47" t="s">
        <v>33</v>
      </c>
      <c r="H35" s="48"/>
      <c r="I35" s="47" t="s">
        <v>34</v>
      </c>
      <c r="J35" s="48"/>
    </row>
    <row r="36" spans="1:10" ht="15" customHeight="1" thickTop="1" thickBot="1" x14ac:dyDescent="0.25">
      <c r="A36" s="3" t="s">
        <v>0</v>
      </c>
      <c r="B36" s="3" t="s">
        <v>1</v>
      </c>
      <c r="C36" s="3" t="s">
        <v>2</v>
      </c>
      <c r="D36" s="4" t="s">
        <v>3</v>
      </c>
      <c r="E36" s="5" t="s">
        <v>6</v>
      </c>
      <c r="F36" s="13" t="s">
        <v>7</v>
      </c>
      <c r="G36" s="14" t="s">
        <v>6</v>
      </c>
      <c r="H36" s="13" t="s">
        <v>7</v>
      </c>
      <c r="I36" s="14" t="s">
        <v>6</v>
      </c>
      <c r="J36" s="15" t="s">
        <v>7</v>
      </c>
    </row>
    <row r="37" spans="1:10" ht="15" customHeight="1" thickTop="1" x14ac:dyDescent="0.2">
      <c r="A37" s="19">
        <v>1</v>
      </c>
      <c r="B37" s="20">
        <v>2</v>
      </c>
      <c r="C37" s="20" t="s">
        <v>54</v>
      </c>
      <c r="D37" s="23" t="s">
        <v>58</v>
      </c>
      <c r="E37" s="105">
        <v>4695</v>
      </c>
      <c r="F37" s="106">
        <f>E37*B37</f>
        <v>9390</v>
      </c>
      <c r="G37" s="105">
        <v>3599</v>
      </c>
      <c r="H37" s="106">
        <f>G37*B37</f>
        <v>7198</v>
      </c>
      <c r="I37" s="105">
        <v>4499</v>
      </c>
      <c r="J37" s="107">
        <f>I37*B37</f>
        <v>8998</v>
      </c>
    </row>
    <row r="38" spans="1:10" x14ac:dyDescent="0.2">
      <c r="A38" s="21">
        <v>2</v>
      </c>
      <c r="B38" s="22" t="s">
        <v>55</v>
      </c>
      <c r="C38" s="22" t="s">
        <v>56</v>
      </c>
      <c r="D38" s="23" t="s">
        <v>59</v>
      </c>
      <c r="E38" s="108">
        <v>295</v>
      </c>
      <c r="F38" s="109">
        <f>E38*46*A38</f>
        <v>27140</v>
      </c>
      <c r="G38" s="110">
        <v>359</v>
      </c>
      <c r="H38" s="109">
        <f>G38*45*A38</f>
        <v>32310</v>
      </c>
      <c r="I38" s="108">
        <v>649</v>
      </c>
      <c r="J38" s="107">
        <f>I38*46*A38</f>
        <v>59708</v>
      </c>
    </row>
    <row r="39" spans="1:10" x14ac:dyDescent="0.2">
      <c r="A39" s="21">
        <v>2</v>
      </c>
      <c r="B39" s="22">
        <v>1</v>
      </c>
      <c r="C39" s="22" t="s">
        <v>57</v>
      </c>
      <c r="D39" s="23" t="s">
        <v>60</v>
      </c>
      <c r="E39" s="111">
        <v>-2714</v>
      </c>
      <c r="F39" s="112">
        <f>E39*B39</f>
        <v>-2714</v>
      </c>
      <c r="G39" s="111">
        <v>-60</v>
      </c>
      <c r="H39" s="112">
        <f>G39*45*A39</f>
        <v>-5400</v>
      </c>
      <c r="I39" s="111">
        <v>-210</v>
      </c>
      <c r="J39" s="113">
        <f>I39*46*A39</f>
        <v>-19320</v>
      </c>
    </row>
    <row r="40" spans="1:10" x14ac:dyDescent="0.2">
      <c r="A40" s="21">
        <v>4</v>
      </c>
      <c r="B40" s="22">
        <v>1</v>
      </c>
      <c r="C40" s="22" t="s">
        <v>57</v>
      </c>
      <c r="D40" s="23" t="s">
        <v>61</v>
      </c>
      <c r="E40" s="111">
        <v>-4885.2</v>
      </c>
      <c r="F40" s="112">
        <f>E40*B40</f>
        <v>-4885.2</v>
      </c>
      <c r="G40" s="111">
        <v>0</v>
      </c>
      <c r="H40" s="112">
        <v>0</v>
      </c>
      <c r="I40" s="111">
        <v>0</v>
      </c>
      <c r="J40" s="107">
        <v>0</v>
      </c>
    </row>
    <row r="41" spans="1:10" x14ac:dyDescent="0.2">
      <c r="A41" s="21">
        <v>5</v>
      </c>
      <c r="B41" s="22">
        <v>2</v>
      </c>
      <c r="C41" s="22" t="s">
        <v>54</v>
      </c>
      <c r="D41" s="23" t="s">
        <v>62</v>
      </c>
      <c r="E41" s="108">
        <v>3275</v>
      </c>
      <c r="F41" s="109">
        <f>E41*B41</f>
        <v>6550</v>
      </c>
      <c r="G41" s="108">
        <v>5399</v>
      </c>
      <c r="H41" s="109">
        <f t="shared" ref="H41" si="0">G41*B41</f>
        <v>10798</v>
      </c>
      <c r="I41" s="108">
        <v>3499</v>
      </c>
      <c r="J41" s="107">
        <f>I41*B41</f>
        <v>6998</v>
      </c>
    </row>
    <row r="42" spans="1:10" x14ac:dyDescent="0.2">
      <c r="A42" s="21">
        <v>6</v>
      </c>
      <c r="B42" s="22">
        <v>2</v>
      </c>
      <c r="C42" s="22" t="s">
        <v>54</v>
      </c>
      <c r="D42" s="23" t="s">
        <v>63</v>
      </c>
      <c r="E42" s="108">
        <v>295</v>
      </c>
      <c r="F42" s="109">
        <f>E42*B42</f>
        <v>590</v>
      </c>
      <c r="G42" s="108">
        <v>0</v>
      </c>
      <c r="H42" s="109">
        <v>0</v>
      </c>
      <c r="I42" s="108">
        <v>749</v>
      </c>
      <c r="J42" s="107">
        <f>I42*B42</f>
        <v>1498</v>
      </c>
    </row>
    <row r="43" spans="1:10" x14ac:dyDescent="0.2">
      <c r="A43" s="21">
        <v>7</v>
      </c>
      <c r="B43" s="22">
        <v>2</v>
      </c>
      <c r="C43" s="22" t="s">
        <v>54</v>
      </c>
      <c r="D43" s="23" t="s">
        <v>64</v>
      </c>
      <c r="E43" s="108">
        <v>0</v>
      </c>
      <c r="F43" s="109">
        <f>E43*B43</f>
        <v>0</v>
      </c>
      <c r="G43" s="109">
        <v>0</v>
      </c>
      <c r="H43" s="109">
        <v>0</v>
      </c>
      <c r="I43" s="108">
        <v>2775</v>
      </c>
      <c r="J43" s="107">
        <f>I43*B43</f>
        <v>5550</v>
      </c>
    </row>
    <row r="44" spans="1:10" x14ac:dyDescent="0.2">
      <c r="A44" s="21"/>
      <c r="B44" s="31"/>
      <c r="C44" s="22"/>
      <c r="D44" s="23"/>
      <c r="E44" s="24"/>
      <c r="F44" s="26"/>
      <c r="G44" s="21"/>
      <c r="H44" s="26"/>
      <c r="I44" s="21"/>
      <c r="J44" s="25"/>
    </row>
    <row r="45" spans="1:10" x14ac:dyDescent="0.2">
      <c r="A45" s="21"/>
      <c r="B45" s="31"/>
      <c r="C45" s="22"/>
      <c r="D45" s="23"/>
      <c r="E45" s="24"/>
      <c r="F45" s="26"/>
      <c r="G45" s="21"/>
      <c r="H45" s="26"/>
      <c r="I45" s="21"/>
      <c r="J45" s="25"/>
    </row>
    <row r="46" spans="1:10" x14ac:dyDescent="0.2">
      <c r="A46" s="21"/>
      <c r="B46" s="22"/>
      <c r="C46" s="22"/>
      <c r="D46" s="23"/>
      <c r="E46" s="24"/>
      <c r="F46" s="25"/>
      <c r="G46" s="21"/>
      <c r="H46" s="26"/>
      <c r="I46" s="21"/>
      <c r="J46" s="25"/>
    </row>
    <row r="47" spans="1:10" x14ac:dyDescent="0.2">
      <c r="A47" s="21"/>
      <c r="B47" s="22"/>
      <c r="C47" s="22"/>
      <c r="D47" s="23"/>
      <c r="E47" s="27"/>
      <c r="F47" s="28"/>
      <c r="G47" s="29"/>
      <c r="H47" s="28"/>
      <c r="I47" s="29"/>
      <c r="J47" s="30"/>
    </row>
    <row r="48" spans="1:10" x14ac:dyDescent="0.2">
      <c r="A48" s="21"/>
      <c r="B48" s="22"/>
      <c r="C48" s="22"/>
      <c r="D48" s="23"/>
      <c r="E48" s="24"/>
      <c r="F48" s="26"/>
      <c r="G48" s="21"/>
      <c r="H48" s="26"/>
      <c r="I48" s="21"/>
      <c r="J48" s="25"/>
    </row>
    <row r="49" spans="1:10" x14ac:dyDescent="0.2">
      <c r="A49" s="21"/>
      <c r="B49" s="22"/>
      <c r="C49" s="22"/>
      <c r="D49" s="23"/>
      <c r="E49" s="24"/>
      <c r="F49" s="26"/>
      <c r="G49" s="21"/>
      <c r="H49" s="26"/>
      <c r="I49" s="21"/>
      <c r="J49" s="25"/>
    </row>
    <row r="50" spans="1:10" x14ac:dyDescent="0.2">
      <c r="A50" s="21"/>
      <c r="B50" s="31"/>
      <c r="C50" s="22"/>
      <c r="D50" s="23"/>
      <c r="E50" s="24"/>
      <c r="F50" s="26"/>
      <c r="G50" s="21"/>
      <c r="H50" s="26"/>
      <c r="I50" s="21"/>
      <c r="J50" s="25"/>
    </row>
    <row r="51" spans="1:10" x14ac:dyDescent="0.2">
      <c r="A51" s="21"/>
      <c r="B51" s="31"/>
      <c r="C51" s="22"/>
      <c r="D51" s="23"/>
      <c r="E51" s="24"/>
      <c r="F51" s="26"/>
      <c r="G51" s="21"/>
      <c r="H51" s="26"/>
      <c r="I51" s="21"/>
      <c r="J51" s="25"/>
    </row>
    <row r="52" spans="1:10" x14ac:dyDescent="0.2">
      <c r="A52" s="21"/>
      <c r="B52" s="31"/>
      <c r="C52" s="22"/>
      <c r="D52" s="23"/>
      <c r="E52" s="24"/>
      <c r="F52" s="26"/>
      <c r="G52" s="21"/>
      <c r="H52" s="26"/>
      <c r="I52" s="21"/>
      <c r="J52" s="25"/>
    </row>
    <row r="53" spans="1:10" x14ac:dyDescent="0.2">
      <c r="A53" s="21"/>
      <c r="B53" s="31"/>
      <c r="C53" s="22"/>
      <c r="D53" s="23"/>
      <c r="E53" s="24"/>
      <c r="F53" s="26"/>
      <c r="G53" s="21"/>
      <c r="H53" s="26"/>
      <c r="I53" s="21"/>
      <c r="J53" s="25"/>
    </row>
    <row r="54" spans="1:10" x14ac:dyDescent="0.2">
      <c r="A54" s="21"/>
      <c r="B54" s="31"/>
      <c r="C54" s="22"/>
      <c r="D54" s="23"/>
      <c r="E54" s="24"/>
      <c r="F54" s="26"/>
      <c r="G54" s="21"/>
      <c r="H54" s="26"/>
      <c r="I54" s="21"/>
      <c r="J54" s="25"/>
    </row>
    <row r="55" spans="1:10" ht="16" thickBot="1" x14ac:dyDescent="0.25">
      <c r="A55" s="32"/>
      <c r="B55" s="33"/>
      <c r="C55" s="34"/>
      <c r="D55" s="35"/>
      <c r="E55" s="36"/>
      <c r="F55" s="37"/>
      <c r="G55" s="38"/>
      <c r="H55" s="37"/>
      <c r="I55" s="38"/>
      <c r="J55" s="39"/>
    </row>
    <row r="56" spans="1:10" ht="17" thickTop="1" thickBot="1" x14ac:dyDescent="0.25">
      <c r="A56" s="40"/>
      <c r="B56" s="40"/>
      <c r="C56" s="40"/>
      <c r="D56" s="11"/>
      <c r="E56" s="12" t="s">
        <v>26</v>
      </c>
      <c r="F56" s="117">
        <f>SUM(F37:F43)</f>
        <v>36070.800000000003</v>
      </c>
      <c r="G56" s="41" t="s">
        <v>26</v>
      </c>
      <c r="H56" s="117">
        <f>SUM(H37:H43)</f>
        <v>44906</v>
      </c>
      <c r="I56" s="41" t="s">
        <v>26</v>
      </c>
      <c r="J56" s="117">
        <f>SUM(J37:J43)</f>
        <v>63432</v>
      </c>
    </row>
    <row r="57" spans="1:10" ht="16" thickTop="1" x14ac:dyDescent="0.2">
      <c r="D57" s="9"/>
      <c r="E57" s="2"/>
    </row>
    <row r="58" spans="1:10" ht="192" x14ac:dyDescent="0.2">
      <c r="E58" s="2" t="s">
        <v>21</v>
      </c>
      <c r="F58" s="114" t="s">
        <v>74</v>
      </c>
      <c r="G58" s="17"/>
      <c r="H58" s="114" t="s">
        <v>75</v>
      </c>
      <c r="I58" s="17"/>
      <c r="J58" s="114" t="s">
        <v>73</v>
      </c>
    </row>
    <row r="59" spans="1:10" x14ac:dyDescent="0.2">
      <c r="B59" s="6"/>
      <c r="C59" s="6"/>
      <c r="E59" s="2" t="s">
        <v>12</v>
      </c>
      <c r="F59" s="115">
        <f>120+700</f>
        <v>820</v>
      </c>
      <c r="G59" s="17"/>
      <c r="H59" s="115">
        <v>1100</v>
      </c>
      <c r="I59" s="17"/>
      <c r="J59" s="115">
        <v>924</v>
      </c>
    </row>
    <row r="60" spans="1:10" ht="32" x14ac:dyDescent="0.2">
      <c r="E60" s="2" t="s">
        <v>14</v>
      </c>
      <c r="F60" s="116" t="s">
        <v>65</v>
      </c>
      <c r="G60" s="17"/>
      <c r="H60" s="116" t="s">
        <v>68</v>
      </c>
      <c r="I60" s="17"/>
      <c r="J60" s="116" t="s">
        <v>70</v>
      </c>
    </row>
    <row r="61" spans="1:10" ht="80" x14ac:dyDescent="0.2">
      <c r="D61" s="1"/>
      <c r="E61" s="2" t="s">
        <v>15</v>
      </c>
      <c r="F61" s="116" t="s">
        <v>66</v>
      </c>
      <c r="G61" s="17"/>
      <c r="H61" s="116" t="s">
        <v>69</v>
      </c>
      <c r="I61" s="17"/>
      <c r="J61" s="116" t="s">
        <v>71</v>
      </c>
    </row>
    <row r="62" spans="1:10" ht="16" x14ac:dyDescent="0.2">
      <c r="D62" s="1"/>
      <c r="E62" s="2" t="s">
        <v>13</v>
      </c>
      <c r="F62" s="116" t="s">
        <v>67</v>
      </c>
      <c r="G62" s="17"/>
      <c r="H62" s="116" t="s">
        <v>48</v>
      </c>
      <c r="I62" s="17"/>
      <c r="J62" s="116" t="s">
        <v>72</v>
      </c>
    </row>
    <row r="63" spans="1:10" x14ac:dyDescent="0.2">
      <c r="E63" s="2" t="s">
        <v>25</v>
      </c>
      <c r="F63" s="115">
        <f>F56+F59</f>
        <v>36890.800000000003</v>
      </c>
      <c r="G63" s="17"/>
      <c r="H63" s="115">
        <f>H56+H59</f>
        <v>46006</v>
      </c>
      <c r="I63" s="17"/>
      <c r="J63" s="115">
        <f>J56+J59</f>
        <v>64356</v>
      </c>
    </row>
  </sheetData>
  <mergeCells count="26">
    <mergeCell ref="H21:J21"/>
    <mergeCell ref="H22:J22"/>
    <mergeCell ref="E17:G17"/>
    <mergeCell ref="B18:C18"/>
    <mergeCell ref="B19:C19"/>
    <mergeCell ref="B21:C21"/>
    <mergeCell ref="B22:C22"/>
    <mergeCell ref="E18:G18"/>
    <mergeCell ref="E19:G19"/>
    <mergeCell ref="E20:G20"/>
    <mergeCell ref="E21:G21"/>
    <mergeCell ref="E22:G22"/>
    <mergeCell ref="B20:C20"/>
    <mergeCell ref="H17:J17"/>
    <mergeCell ref="H18:J18"/>
    <mergeCell ref="H19:J19"/>
    <mergeCell ref="H20:J20"/>
    <mergeCell ref="A4:B4"/>
    <mergeCell ref="A5:B5"/>
    <mergeCell ref="A6:B6"/>
    <mergeCell ref="A7:B7"/>
    <mergeCell ref="A9:B9"/>
    <mergeCell ref="A10:J12"/>
    <mergeCell ref="C4:D4"/>
    <mergeCell ref="C5:D5"/>
    <mergeCell ref="C6:D6"/>
  </mergeCells>
  <hyperlinks>
    <hyperlink ref="H21" r:id="rId1" xr:uid="{F7C33BB9-DD50-B54E-AC7C-BEB4109E117C}"/>
    <hyperlink ref="E21" r:id="rId2" xr:uid="{BA817B02-C53D-D644-88C4-64BF8D40BF48}"/>
  </hyperlinks>
  <pageMargins left="0.25" right="0.25" top="0.75" bottom="0.75" header="0.3" footer="0.3"/>
  <pageSetup orientation="landscape" r:id="rId3"/>
  <ignoredErrors>
    <ignoredError sqref="F38" formula="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423CDB4CFC0D47B687C8D508503C3A" ma:contentTypeVersion="13" ma:contentTypeDescription="Create a new document." ma:contentTypeScope="" ma:versionID="91e56d700d28955ad21c26fb5f319359">
  <xsd:schema xmlns:xsd="http://www.w3.org/2001/XMLSchema" xmlns:xs="http://www.w3.org/2001/XMLSchema" xmlns:p="http://schemas.microsoft.com/office/2006/metadata/properties" xmlns:ns2="fbf37017-994e-4e92-91b3-e9fd2dfcfad1" xmlns:ns3="621c7f69-0d14-4cb5-97ca-bc6a2fd3a1a8" targetNamespace="http://schemas.microsoft.com/office/2006/metadata/properties" ma:root="true" ma:fieldsID="1c15199ae00b481cca267b6785f869f3" ns2:_="" ns3:_="">
    <xsd:import namespace="fbf37017-994e-4e92-91b3-e9fd2dfcfad1"/>
    <xsd:import namespace="621c7f69-0d14-4cb5-97ca-bc6a2fd3a1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37017-994e-4e92-91b3-e9fd2dfcfa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a1f1ee2-15ff-430e-a615-86a20f9594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1c7f69-0d14-4cb5-97ca-bc6a2fd3a1a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0e1fbea-91f5-44f4-a806-3980cd283a39}" ma:internalName="TaxCatchAll" ma:showField="CatchAllData" ma:web="621c7f69-0d14-4cb5-97ca-bc6a2fd3a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21c7f69-0d14-4cb5-97ca-bc6a2fd3a1a8" xsi:nil="true"/>
    <lcf76f155ced4ddcb4097134ff3c332f xmlns="fbf37017-994e-4e92-91b3-e9fd2dfcfa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679427-6E15-4946-ACC2-6FD324ED5D59}"/>
</file>

<file path=customXml/itemProps2.xml><?xml version="1.0" encoding="utf-8"?>
<ds:datastoreItem xmlns:ds="http://schemas.openxmlformats.org/officeDocument/2006/customXml" ds:itemID="{4E99D7E2-54CB-419E-B217-522137B37085}"/>
</file>

<file path=customXml/itemProps3.xml><?xml version="1.0" encoding="utf-8"?>
<ds:datastoreItem xmlns:ds="http://schemas.openxmlformats.org/officeDocument/2006/customXml" ds:itemID="{5A3107AE-02B4-4572-81AF-86511413EC8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RFQ &amp; Bid Tabulation</vt:lpstr>
      <vt:lpstr>'RFQ &amp; Bid Tabulation'!Print_Area</vt:lpstr>
    </vt:vector>
  </TitlesOfParts>
  <Company>University of Tennessee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for Quotation Informal Bid Tabulation</dc:title>
  <dc:creator>Weld County Governmtn</dc:creator>
  <cp:keywords>Revision 7-2024</cp:keywords>
  <cp:lastModifiedBy>Martina Chaussee</cp:lastModifiedBy>
  <cp:lastPrinted>2024-04-17T14:47:52Z</cp:lastPrinted>
  <dcterms:created xsi:type="dcterms:W3CDTF">2015-04-13T14:15:21Z</dcterms:created>
  <dcterms:modified xsi:type="dcterms:W3CDTF">2026-03-02T22:33:11Z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0x01010043423CDB4CFC0D47B687C8D508503C3A</vt:lpwstr>
  </property>
</Properties>
</file>